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28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3" i="1"/>
  <c r="F25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14"/>
  <c r="E33"/>
  <c r="F30"/>
  <c r="E30" s="1"/>
  <c r="F29"/>
  <c r="E29" s="1"/>
  <c r="F28"/>
  <c r="E28" s="1"/>
  <c r="F27"/>
  <c r="E27" s="1"/>
  <c r="F26"/>
  <c r="E26" s="1"/>
  <c r="F23" l="1"/>
  <c r="F31"/>
  <c r="E31" s="1"/>
  <c r="E25"/>
  <c r="E14"/>
  <c r="F35" l="1"/>
  <c r="F36" s="1"/>
  <c r="F37" s="1"/>
  <c r="E23"/>
</calcChain>
</file>

<file path=xl/sharedStrings.xml><?xml version="1.0" encoding="utf-8"?>
<sst xmlns="http://schemas.openxmlformats.org/spreadsheetml/2006/main" count="59" uniqueCount="51">
  <si>
    <t>Référence</t>
  </si>
  <si>
    <t>Désignation</t>
  </si>
  <si>
    <t>Montant HT</t>
  </si>
  <si>
    <t>Nombre de chambre</t>
  </si>
  <si>
    <t>Nombre de cuisine</t>
  </si>
  <si>
    <t>Nombre de SDB</t>
  </si>
  <si>
    <t>Nombre de WC</t>
  </si>
  <si>
    <t xml:space="preserve">Nombre de garage </t>
  </si>
  <si>
    <t>Nombre de chauffage électrique</t>
  </si>
  <si>
    <t>Nombre de volet roulant</t>
  </si>
  <si>
    <t>Tableau électrique</t>
  </si>
  <si>
    <t>Tableau de communication</t>
  </si>
  <si>
    <t>Interupteurs et prise de courant</t>
  </si>
  <si>
    <t>Platine compteur+Disjoncteur BR</t>
  </si>
  <si>
    <t>Boitier d'encastrement BBC simple</t>
  </si>
  <si>
    <t>Boitier d'encastrement BBC doubles</t>
  </si>
  <si>
    <t>Pieuvre</t>
  </si>
  <si>
    <t>Quantité</t>
  </si>
  <si>
    <t>Livraison</t>
  </si>
  <si>
    <t>Départ de Bruxelles en Km</t>
  </si>
  <si>
    <t>Etude Pieuvre</t>
  </si>
  <si>
    <t>CITYLEK</t>
  </si>
  <si>
    <t>38 Square de Meeus 1000 Bruxelles</t>
  </si>
  <si>
    <t>Email : citylek.pieuvre@gmail.com</t>
  </si>
  <si>
    <t>RCS: BE0655875594</t>
  </si>
  <si>
    <t>DEVIS N°</t>
  </si>
  <si>
    <t>Offre soumise à une clause de révision des prix indéxés sur l'exactitude des plans</t>
  </si>
  <si>
    <t>TEL:+32.484.735.570</t>
  </si>
  <si>
    <t>Client Hors Belgique ne sont pas assujettis à la TVA 21%</t>
  </si>
  <si>
    <t>Bon pour accord le :</t>
  </si>
  <si>
    <t>Signature</t>
  </si>
  <si>
    <t>Réglement</t>
  </si>
  <si>
    <t>Date limite : A la commande</t>
  </si>
  <si>
    <t>Mode : Virement bancaire</t>
  </si>
  <si>
    <t>Citylek.38 Square de Meeus 1000 Bruxelles  N ° de T.V.A  BE0655875594</t>
  </si>
  <si>
    <t>Client :</t>
  </si>
  <si>
    <t>Fabrication d'installation électrique</t>
  </si>
  <si>
    <t>TVA 21%</t>
  </si>
  <si>
    <t xml:space="preserve"> la surface habitable et le cours du cuivre.contact info : citylek.pieuvre@gmail.com</t>
  </si>
  <si>
    <t xml:space="preserve"> </t>
  </si>
  <si>
    <t>Montant HT pieuvre électrique</t>
  </si>
  <si>
    <t>Apareillage</t>
  </si>
  <si>
    <t>Montant HT apareillage</t>
  </si>
  <si>
    <t>P.U</t>
  </si>
  <si>
    <t>Total HT</t>
  </si>
  <si>
    <t>TVA non facturable pour les clients hors Belgique</t>
  </si>
  <si>
    <t>Surface de séjour en m²</t>
  </si>
  <si>
    <t>Surface habitable en m²</t>
  </si>
  <si>
    <t xml:space="preserve">Date :       </t>
  </si>
  <si>
    <t>Important :</t>
  </si>
  <si>
    <t>Total TTC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</si>
</sst>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_€"/>
    <numFmt numFmtId="165" formatCode="#,##0.00\ &quot;€&quot;;[Red]#,##0.00\ &quot;€&quot;"/>
    <numFmt numFmtId="166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Protection="1">
      <protection locked="0"/>
    </xf>
    <xf numFmtId="0" fontId="0" fillId="3" borderId="0" xfId="0" applyFill="1"/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/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8" fontId="6" fillId="0" borderId="5" xfId="0" applyNumberFormat="1" applyFont="1" applyFill="1" applyBorder="1"/>
    <xf numFmtId="0" fontId="6" fillId="0" borderId="5" xfId="0" applyFont="1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5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4" borderId="6" xfId="0" applyFill="1" applyBorder="1"/>
    <xf numFmtId="0" fontId="1" fillId="0" borderId="8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8" fontId="6" fillId="2" borderId="0" xfId="0" applyNumberFormat="1" applyFont="1" applyFill="1" applyBorder="1"/>
    <xf numFmtId="8" fontId="6" fillId="2" borderId="20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6" fillId="2" borderId="20" xfId="0" applyFont="1" applyFill="1" applyBorder="1"/>
    <xf numFmtId="8" fontId="6" fillId="2" borderId="7" xfId="0" applyNumberFormat="1" applyFont="1" applyFill="1" applyBorder="1"/>
    <xf numFmtId="8" fontId="1" fillId="2" borderId="21" xfId="0" applyNumberFormat="1" applyFont="1" applyFill="1" applyBorder="1"/>
    <xf numFmtId="0" fontId="0" fillId="2" borderId="23" xfId="0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5" xfId="0" applyFill="1" applyBorder="1" applyAlignment="1" applyProtection="1">
      <alignment horizontal="center"/>
      <protection locked="0"/>
    </xf>
    <xf numFmtId="0" fontId="6" fillId="4" borderId="5" xfId="0" applyFont="1" applyFill="1" applyBorder="1"/>
    <xf numFmtId="0" fontId="1" fillId="4" borderId="4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4" fillId="2" borderId="0" xfId="1" applyFont="1" applyFill="1" applyAlignment="1" applyProtection="1"/>
    <xf numFmtId="0" fontId="5" fillId="2" borderId="0" xfId="0" applyFont="1" applyFill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2" borderId="0" xfId="0" applyFill="1" applyBorder="1" applyAlignment="1">
      <alignment horizontal="center"/>
    </xf>
    <xf numFmtId="8" fontId="0" fillId="2" borderId="0" xfId="0" applyNumberFormat="1" applyFill="1" applyBorder="1"/>
    <xf numFmtId="0" fontId="8" fillId="2" borderId="0" xfId="0" applyFont="1" applyFill="1" applyBorder="1"/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1" fillId="0" borderId="8" xfId="0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/>
    <xf numFmtId="164" fontId="0" fillId="2" borderId="18" xfId="0" applyNumberFormat="1" applyFill="1" applyBorder="1"/>
    <xf numFmtId="164" fontId="0" fillId="2" borderId="17" xfId="0" applyNumberFormat="1" applyFill="1" applyBorder="1"/>
    <xf numFmtId="165" fontId="0" fillId="0" borderId="0" xfId="0" applyNumberFormat="1" applyFill="1"/>
    <xf numFmtId="166" fontId="0" fillId="2" borderId="18" xfId="0" applyNumberFormat="1" applyFill="1" applyBorder="1"/>
    <xf numFmtId="165" fontId="0" fillId="2" borderId="18" xfId="0" applyNumberFormat="1" applyFill="1" applyBorder="1"/>
    <xf numFmtId="165" fontId="6" fillId="0" borderId="5" xfId="0" applyNumberFormat="1" applyFont="1" applyFill="1" applyBorder="1"/>
    <xf numFmtId="165" fontId="6" fillId="2" borderId="20" xfId="0" applyNumberFormat="1" applyFont="1" applyFill="1" applyBorder="1"/>
    <xf numFmtId="165" fontId="6" fillId="4" borderId="5" xfId="0" applyNumberFormat="1" applyFont="1" applyFill="1" applyBorder="1"/>
    <xf numFmtId="165" fontId="1" fillId="4" borderId="18" xfId="0" applyNumberFormat="1" applyFont="1" applyFill="1" applyBorder="1"/>
    <xf numFmtId="165" fontId="6" fillId="4" borderId="6" xfId="0" applyNumberFormat="1" applyFont="1" applyFill="1" applyBorder="1"/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165" fontId="7" fillId="4" borderId="20" xfId="0" applyNumberFormat="1" applyFont="1" applyFill="1" applyBorder="1"/>
    <xf numFmtId="165" fontId="1" fillId="2" borderId="22" xfId="0" applyNumberFormat="1" applyFont="1" applyFill="1" applyBorder="1"/>
    <xf numFmtId="165" fontId="7" fillId="2" borderId="24" xfId="0" applyNumberFormat="1" applyFont="1" applyFill="1" applyBorder="1"/>
    <xf numFmtId="165" fontId="1" fillId="4" borderId="18" xfId="0" applyNumberFormat="1" applyFont="1" applyFill="1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1</xdr:row>
      <xdr:rowOff>85724</xdr:rowOff>
    </xdr:from>
    <xdr:to>
      <xdr:col>1</xdr:col>
      <xdr:colOff>504826</xdr:colOff>
      <xdr:row>5</xdr:row>
      <xdr:rowOff>95250</xdr:rowOff>
    </xdr:to>
    <xdr:pic>
      <xdr:nvPicPr>
        <xdr:cNvPr id="2" name="Image 1" descr="Small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7" y="85724"/>
          <a:ext cx="1323974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32.484.735.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03"/>
  <sheetViews>
    <sheetView tabSelected="1" workbookViewId="0">
      <selection activeCell="C23" sqref="C23"/>
    </sheetView>
  </sheetViews>
  <sheetFormatPr baseColWidth="10" defaultRowHeight="15"/>
  <cols>
    <col min="1" max="1" width="13" style="1" customWidth="1"/>
    <col min="2" max="2" width="33" style="1" customWidth="1"/>
    <col min="3" max="3" width="12" style="9" customWidth="1"/>
    <col min="4" max="4" width="11.42578125" style="1" hidden="1" customWidth="1"/>
    <col min="5" max="5" width="11.42578125" style="1" customWidth="1"/>
    <col min="6" max="6" width="13.42578125" style="1" customWidth="1"/>
    <col min="7" max="16384" width="11.42578125" style="1"/>
  </cols>
  <sheetData>
    <row r="1" spans="1:10" ht="15.75" thickBot="1">
      <c r="A1" s="79"/>
      <c r="B1" s="79"/>
      <c r="C1" s="80"/>
      <c r="D1" s="79"/>
      <c r="E1" s="79"/>
      <c r="F1" s="79"/>
      <c r="G1" s="37"/>
    </row>
    <row r="2" spans="1:10">
      <c r="A2" s="37"/>
      <c r="B2" s="37"/>
      <c r="C2" s="61" t="s">
        <v>25</v>
      </c>
      <c r="D2" s="42"/>
      <c r="E2" s="42"/>
      <c r="F2" s="43"/>
      <c r="G2" s="37"/>
    </row>
    <row r="3" spans="1:10" ht="15.75" thickBot="1">
      <c r="A3" s="37"/>
      <c r="B3" s="37"/>
      <c r="C3" s="62" t="s">
        <v>48</v>
      </c>
      <c r="D3" s="47"/>
      <c r="E3" s="47"/>
      <c r="F3" s="48"/>
      <c r="G3" s="37"/>
    </row>
    <row r="4" spans="1:10" ht="15.75" thickBot="1">
      <c r="A4" s="37"/>
      <c r="B4" s="37"/>
      <c r="C4" s="38"/>
      <c r="D4" s="37"/>
      <c r="E4" s="37"/>
      <c r="F4" s="37"/>
      <c r="G4" s="37"/>
      <c r="J4" s="1" t="s">
        <v>39</v>
      </c>
    </row>
    <row r="5" spans="1:10">
      <c r="A5" s="37"/>
      <c r="B5" s="37"/>
      <c r="C5" s="61" t="s">
        <v>35</v>
      </c>
      <c r="D5" s="42"/>
      <c r="E5" s="42"/>
      <c r="F5" s="43"/>
      <c r="G5" s="5"/>
    </row>
    <row r="6" spans="1:10">
      <c r="A6" s="37"/>
      <c r="B6" s="37"/>
      <c r="C6" s="44"/>
      <c r="D6" s="6"/>
      <c r="E6" s="6"/>
      <c r="F6" s="45"/>
      <c r="G6" s="5"/>
    </row>
    <row r="7" spans="1:10">
      <c r="A7" s="39" t="s">
        <v>21</v>
      </c>
      <c r="B7" s="37"/>
      <c r="C7" s="44"/>
      <c r="D7" s="6"/>
      <c r="E7" s="6"/>
      <c r="F7" s="45"/>
      <c r="G7" s="5"/>
      <c r="H7" s="71"/>
    </row>
    <row r="8" spans="1:10">
      <c r="A8" s="37" t="s">
        <v>22</v>
      </c>
      <c r="B8" s="37"/>
      <c r="C8" s="44"/>
      <c r="D8" s="6"/>
      <c r="E8" s="6"/>
      <c r="F8" s="45"/>
      <c r="G8" s="5"/>
    </row>
    <row r="9" spans="1:10">
      <c r="A9" s="40" t="s">
        <v>27</v>
      </c>
      <c r="B9" s="37"/>
      <c r="C9" s="44"/>
      <c r="D9" s="6"/>
      <c r="E9" s="6"/>
      <c r="F9" s="45"/>
      <c r="G9" s="5"/>
      <c r="I9" s="4"/>
    </row>
    <row r="10" spans="1:10">
      <c r="A10" s="37" t="s">
        <v>23</v>
      </c>
      <c r="B10" s="37"/>
      <c r="C10" s="44"/>
      <c r="D10" s="6"/>
      <c r="E10" s="6"/>
      <c r="F10" s="45"/>
      <c r="G10" s="5"/>
    </row>
    <row r="11" spans="1:10" ht="15.75" thickBot="1">
      <c r="A11" s="37" t="s">
        <v>24</v>
      </c>
      <c r="B11" s="37"/>
      <c r="C11" s="46"/>
      <c r="D11" s="47"/>
      <c r="E11" s="47"/>
      <c r="F11" s="48"/>
      <c r="G11" s="5"/>
      <c r="I11" s="7"/>
    </row>
    <row r="12" spans="1:10" ht="15.75" thickBot="1">
      <c r="A12" s="37"/>
      <c r="B12" s="41" t="s">
        <v>36</v>
      </c>
      <c r="C12" s="38"/>
      <c r="D12" s="37"/>
      <c r="E12" s="37"/>
      <c r="F12" s="37"/>
      <c r="G12" s="37"/>
    </row>
    <row r="13" spans="1:10">
      <c r="A13" s="30" t="s">
        <v>0</v>
      </c>
      <c r="B13" s="29" t="s">
        <v>1</v>
      </c>
      <c r="C13" s="67" t="s">
        <v>17</v>
      </c>
      <c r="D13" s="18" t="s">
        <v>43</v>
      </c>
      <c r="E13" s="24" t="s">
        <v>37</v>
      </c>
      <c r="F13" s="68" t="s">
        <v>2</v>
      </c>
      <c r="G13" s="20"/>
      <c r="H13" s="2"/>
    </row>
    <row r="14" spans="1:10">
      <c r="A14" s="14" t="s">
        <v>20</v>
      </c>
      <c r="B14" s="15" t="s">
        <v>47</v>
      </c>
      <c r="C14" s="13"/>
      <c r="D14" s="11">
        <v>1.5</v>
      </c>
      <c r="E14" s="23">
        <f>F14*21/100</f>
        <v>0</v>
      </c>
      <c r="F14" s="72">
        <f>C14*D14</f>
        <v>0</v>
      </c>
      <c r="G14" s="20"/>
      <c r="H14" s="2"/>
    </row>
    <row r="15" spans="1:10">
      <c r="A15" s="14" t="s">
        <v>16</v>
      </c>
      <c r="B15" s="15" t="s">
        <v>46</v>
      </c>
      <c r="C15" s="13"/>
      <c r="D15" s="11">
        <v>4</v>
      </c>
      <c r="E15" s="23">
        <f t="shared" ref="E15:E22" si="0">F15*21/100</f>
        <v>0</v>
      </c>
      <c r="F15" s="72">
        <f t="shared" ref="F15:F22" si="1">C15*D15</f>
        <v>0</v>
      </c>
      <c r="G15" s="20"/>
      <c r="H15" s="2"/>
    </row>
    <row r="16" spans="1:10">
      <c r="A16" s="14" t="s">
        <v>16</v>
      </c>
      <c r="B16" s="15" t="s">
        <v>3</v>
      </c>
      <c r="C16" s="13"/>
      <c r="D16" s="11">
        <v>45</v>
      </c>
      <c r="E16" s="23">
        <f t="shared" si="0"/>
        <v>0</v>
      </c>
      <c r="F16" s="72">
        <f t="shared" si="1"/>
        <v>0</v>
      </c>
      <c r="G16" s="20"/>
      <c r="H16" s="2"/>
    </row>
    <row r="17" spans="1:9">
      <c r="A17" s="14" t="s">
        <v>16</v>
      </c>
      <c r="B17" s="15" t="s">
        <v>4</v>
      </c>
      <c r="C17" s="13"/>
      <c r="D17" s="11">
        <v>55</v>
      </c>
      <c r="E17" s="23">
        <f t="shared" si="0"/>
        <v>0</v>
      </c>
      <c r="F17" s="72">
        <f t="shared" si="1"/>
        <v>0</v>
      </c>
      <c r="G17" s="20"/>
      <c r="H17" s="2"/>
      <c r="I17" s="3"/>
    </row>
    <row r="18" spans="1:9">
      <c r="A18" s="14" t="s">
        <v>16</v>
      </c>
      <c r="B18" s="15" t="s">
        <v>5</v>
      </c>
      <c r="C18" s="13"/>
      <c r="D18" s="11">
        <v>20</v>
      </c>
      <c r="E18" s="23">
        <f t="shared" si="0"/>
        <v>0</v>
      </c>
      <c r="F18" s="72">
        <f t="shared" si="1"/>
        <v>0</v>
      </c>
      <c r="G18" s="20"/>
      <c r="H18" s="2"/>
    </row>
    <row r="19" spans="1:9">
      <c r="A19" s="14" t="s">
        <v>16</v>
      </c>
      <c r="B19" s="15" t="s">
        <v>6</v>
      </c>
      <c r="C19" s="13"/>
      <c r="D19" s="11">
        <v>10</v>
      </c>
      <c r="E19" s="23">
        <f t="shared" si="0"/>
        <v>0</v>
      </c>
      <c r="F19" s="72">
        <f t="shared" si="1"/>
        <v>0</v>
      </c>
      <c r="G19" s="20"/>
      <c r="H19" s="2"/>
    </row>
    <row r="20" spans="1:9">
      <c r="A20" s="14" t="s">
        <v>16</v>
      </c>
      <c r="B20" s="15" t="s">
        <v>7</v>
      </c>
      <c r="C20" s="13"/>
      <c r="D20" s="11">
        <v>30</v>
      </c>
      <c r="E20" s="23">
        <f t="shared" si="0"/>
        <v>0</v>
      </c>
      <c r="F20" s="72">
        <f t="shared" si="1"/>
        <v>0</v>
      </c>
      <c r="G20" s="20"/>
      <c r="H20" s="2"/>
    </row>
    <row r="21" spans="1:9">
      <c r="A21" s="14" t="s">
        <v>16</v>
      </c>
      <c r="B21" s="15" t="s">
        <v>8</v>
      </c>
      <c r="C21" s="13"/>
      <c r="D21" s="11">
        <v>10</v>
      </c>
      <c r="E21" s="23">
        <f t="shared" si="0"/>
        <v>0</v>
      </c>
      <c r="F21" s="72">
        <f t="shared" si="1"/>
        <v>0</v>
      </c>
      <c r="G21" s="20"/>
      <c r="H21" s="2"/>
    </row>
    <row r="22" spans="1:9">
      <c r="A22" s="14" t="s">
        <v>16</v>
      </c>
      <c r="B22" s="15" t="s">
        <v>9</v>
      </c>
      <c r="C22" s="13"/>
      <c r="D22" s="11">
        <v>10</v>
      </c>
      <c r="E22" s="23">
        <f t="shared" si="0"/>
        <v>0</v>
      </c>
      <c r="F22" s="72">
        <f t="shared" si="1"/>
        <v>0</v>
      </c>
      <c r="G22" s="20"/>
      <c r="H22" s="2"/>
    </row>
    <row r="23" spans="1:9">
      <c r="A23" s="32"/>
      <c r="B23" s="33" t="s">
        <v>40</v>
      </c>
      <c r="C23" s="34"/>
      <c r="D23" s="35"/>
      <c r="E23" s="81">
        <f>+F23*21/100</f>
        <v>0</v>
      </c>
      <c r="F23" s="77">
        <f>F14+F15+F16+F17+F18+F19+F20+F21+F22</f>
        <v>0</v>
      </c>
      <c r="G23" s="20"/>
      <c r="H23" s="2"/>
    </row>
    <row r="24" spans="1:9">
      <c r="A24" s="14"/>
      <c r="B24" s="15"/>
      <c r="C24" s="13"/>
      <c r="D24" s="12"/>
      <c r="E24" s="25"/>
      <c r="F24" s="69"/>
      <c r="G24" s="20"/>
      <c r="H24" s="2"/>
    </row>
    <row r="25" spans="1:9">
      <c r="A25" s="31" t="s">
        <v>41</v>
      </c>
      <c r="B25" s="15" t="s">
        <v>10</v>
      </c>
      <c r="C25" s="13"/>
      <c r="D25" s="11">
        <v>5</v>
      </c>
      <c r="E25" s="75">
        <f>+F25*21/100</f>
        <v>0</v>
      </c>
      <c r="F25" s="73">
        <f>C14*D25*C25</f>
        <v>0</v>
      </c>
      <c r="G25" s="20"/>
      <c r="H25" s="2"/>
    </row>
    <row r="26" spans="1:9">
      <c r="A26" s="14"/>
      <c r="B26" s="15" t="s">
        <v>11</v>
      </c>
      <c r="C26" s="13"/>
      <c r="D26" s="11">
        <v>4</v>
      </c>
      <c r="E26" s="75">
        <f t="shared" ref="E26:E33" si="2">+F26*21/100</f>
        <v>0</v>
      </c>
      <c r="F26" s="73">
        <f>C26*D26*C14</f>
        <v>0</v>
      </c>
      <c r="G26" s="20"/>
      <c r="H26" s="2"/>
    </row>
    <row r="27" spans="1:9">
      <c r="A27" s="14"/>
      <c r="B27" s="15" t="s">
        <v>12</v>
      </c>
      <c r="C27" s="13"/>
      <c r="D27" s="74">
        <v>8</v>
      </c>
      <c r="E27" s="75">
        <f t="shared" si="2"/>
        <v>0</v>
      </c>
      <c r="F27" s="73">
        <f>C27*D27</f>
        <v>0</v>
      </c>
      <c r="G27" s="20"/>
      <c r="H27" s="2"/>
    </row>
    <row r="28" spans="1:9">
      <c r="A28" s="14"/>
      <c r="B28" s="15" t="s">
        <v>13</v>
      </c>
      <c r="C28" s="13"/>
      <c r="D28" s="74">
        <v>150</v>
      </c>
      <c r="E28" s="75">
        <f t="shared" si="2"/>
        <v>0</v>
      </c>
      <c r="F28" s="73">
        <f>C28*D28</f>
        <v>0</v>
      </c>
      <c r="G28" s="20"/>
      <c r="H28" s="2"/>
    </row>
    <row r="29" spans="1:9">
      <c r="A29" s="14"/>
      <c r="B29" s="15" t="s">
        <v>14</v>
      </c>
      <c r="C29" s="13"/>
      <c r="D29" s="74">
        <v>1</v>
      </c>
      <c r="E29" s="75">
        <f t="shared" si="2"/>
        <v>0</v>
      </c>
      <c r="F29" s="73">
        <f>C29*D29</f>
        <v>0</v>
      </c>
      <c r="G29" s="20"/>
      <c r="H29" s="10"/>
    </row>
    <row r="30" spans="1:9">
      <c r="A30" s="14"/>
      <c r="B30" s="15" t="s">
        <v>15</v>
      </c>
      <c r="C30" s="13"/>
      <c r="D30" s="74">
        <v>1.5</v>
      </c>
      <c r="E30" s="75">
        <f t="shared" si="2"/>
        <v>0</v>
      </c>
      <c r="F30" s="73">
        <f>C30*D30</f>
        <v>0</v>
      </c>
      <c r="G30" s="20"/>
      <c r="H30" s="2"/>
    </row>
    <row r="31" spans="1:9">
      <c r="A31" s="32"/>
      <c r="B31" s="33" t="s">
        <v>42</v>
      </c>
      <c r="C31" s="34"/>
      <c r="D31" s="76"/>
      <c r="E31" s="75">
        <f t="shared" si="2"/>
        <v>0</v>
      </c>
      <c r="F31" s="84">
        <f>+F25+F26+F27+F28+F29+F30</f>
        <v>0</v>
      </c>
      <c r="G31" s="20"/>
      <c r="H31" s="2"/>
    </row>
    <row r="32" spans="1:9">
      <c r="A32" s="14"/>
      <c r="B32" s="15"/>
      <c r="C32" s="8"/>
      <c r="D32" s="74"/>
      <c r="E32" s="75"/>
      <c r="F32" s="73"/>
      <c r="G32" s="20"/>
      <c r="H32" s="2"/>
    </row>
    <row r="33" spans="1:8" ht="15.75" thickBot="1">
      <c r="A33" s="36" t="s">
        <v>18</v>
      </c>
      <c r="B33" s="17" t="s">
        <v>19</v>
      </c>
      <c r="C33" s="16"/>
      <c r="D33" s="78">
        <v>0.6</v>
      </c>
      <c r="E33" s="75">
        <f t="shared" si="2"/>
        <v>0</v>
      </c>
      <c r="F33" s="77">
        <f>+C33*D33</f>
        <v>0</v>
      </c>
      <c r="G33" s="20"/>
      <c r="H33" s="2"/>
    </row>
    <row r="34" spans="1:8">
      <c r="A34" s="19"/>
      <c r="B34" s="20"/>
      <c r="C34" s="21"/>
      <c r="D34" s="22"/>
      <c r="E34" s="26"/>
      <c r="F34" s="70"/>
      <c r="G34" s="20"/>
      <c r="H34" s="2"/>
    </row>
    <row r="35" spans="1:8">
      <c r="A35" s="20"/>
      <c r="B35" s="20"/>
      <c r="C35" s="49"/>
      <c r="D35" s="50"/>
      <c r="E35" s="27" t="s">
        <v>44</v>
      </c>
      <c r="F35" s="82">
        <f>+F23+F31+F33</f>
        <v>0</v>
      </c>
      <c r="G35" s="50"/>
      <c r="H35" s="2"/>
    </row>
    <row r="36" spans="1:8">
      <c r="A36" s="20" t="s">
        <v>49</v>
      </c>
      <c r="B36" s="51" t="s">
        <v>45</v>
      </c>
      <c r="C36" s="49"/>
      <c r="D36" s="50"/>
      <c r="E36" s="27" t="s">
        <v>37</v>
      </c>
      <c r="F36" s="82">
        <f>F35*21/100</f>
        <v>0</v>
      </c>
      <c r="G36" s="50"/>
      <c r="H36" s="2"/>
    </row>
    <row r="37" spans="1:8" ht="15.75" thickBot="1">
      <c r="A37" s="20"/>
      <c r="B37" s="20"/>
      <c r="C37" s="49"/>
      <c r="D37" s="20"/>
      <c r="E37" s="28" t="s">
        <v>50</v>
      </c>
      <c r="F37" s="83">
        <f>F35+F36</f>
        <v>0</v>
      </c>
      <c r="G37" s="50"/>
      <c r="H37" s="2"/>
    </row>
    <row r="38" spans="1:8" ht="15.75" thickBot="1">
      <c r="A38" s="20"/>
      <c r="B38" s="20"/>
      <c r="C38" s="49"/>
      <c r="D38" s="20"/>
      <c r="E38" s="20"/>
      <c r="F38" s="63"/>
      <c r="G38" s="37"/>
      <c r="H38" s="2"/>
    </row>
    <row r="39" spans="1:8" ht="15.75" thickBot="1">
      <c r="A39" s="52"/>
      <c r="B39" s="53" t="s">
        <v>31</v>
      </c>
      <c r="C39" s="53"/>
      <c r="D39" s="54"/>
      <c r="E39" s="54"/>
      <c r="F39" s="64"/>
      <c r="G39" s="20"/>
      <c r="H39" s="2"/>
    </row>
    <row r="40" spans="1:8">
      <c r="A40" s="55" t="s">
        <v>32</v>
      </c>
      <c r="B40" s="56"/>
      <c r="C40" s="57"/>
      <c r="D40" s="56"/>
      <c r="E40" s="56"/>
      <c r="F40" s="63"/>
      <c r="G40" s="20"/>
      <c r="H40" s="2"/>
    </row>
    <row r="41" spans="1:8" ht="15.75" thickBot="1">
      <c r="A41" s="58" t="s">
        <v>33</v>
      </c>
      <c r="B41" s="59"/>
      <c r="C41" s="60"/>
      <c r="D41" s="59"/>
      <c r="E41" s="59"/>
      <c r="F41" s="65"/>
      <c r="G41" s="20"/>
      <c r="H41" s="2"/>
    </row>
    <row r="42" spans="1:8">
      <c r="A42" s="20"/>
      <c r="B42" s="20"/>
      <c r="C42" s="49"/>
      <c r="D42" s="20"/>
      <c r="E42" s="20"/>
      <c r="F42" s="66"/>
      <c r="G42" s="20"/>
    </row>
    <row r="43" spans="1:8">
      <c r="A43" s="20" t="s">
        <v>26</v>
      </c>
      <c r="B43" s="20"/>
      <c r="C43" s="49"/>
      <c r="D43" s="20"/>
      <c r="E43" s="20"/>
      <c r="F43" s="66"/>
      <c r="G43" s="20"/>
    </row>
    <row r="44" spans="1:8">
      <c r="A44" s="20" t="s">
        <v>38</v>
      </c>
      <c r="B44" s="20"/>
      <c r="C44" s="49"/>
      <c r="D44" s="20"/>
      <c r="E44" s="20"/>
      <c r="F44" s="66"/>
      <c r="G44" s="20"/>
    </row>
    <row r="45" spans="1:8">
      <c r="A45" s="20" t="s">
        <v>28</v>
      </c>
      <c r="B45" s="20"/>
      <c r="C45" s="49"/>
      <c r="D45" s="20"/>
      <c r="E45" s="20"/>
      <c r="F45" s="66"/>
      <c r="G45" s="20"/>
    </row>
    <row r="46" spans="1:8">
      <c r="A46" s="37"/>
      <c r="B46" s="37"/>
      <c r="C46" s="38"/>
      <c r="D46" s="37"/>
      <c r="E46" s="37"/>
      <c r="F46" s="66"/>
      <c r="G46" s="37"/>
    </row>
    <row r="47" spans="1:8">
      <c r="A47" s="39" t="s">
        <v>29</v>
      </c>
      <c r="B47" s="37"/>
      <c r="C47" s="38"/>
      <c r="D47" s="37"/>
      <c r="E47" s="37"/>
      <c r="F47" s="66"/>
      <c r="G47" s="37"/>
    </row>
    <row r="48" spans="1:8">
      <c r="A48" s="39" t="s">
        <v>30</v>
      </c>
      <c r="B48" s="37"/>
      <c r="C48" s="38"/>
      <c r="D48" s="37"/>
      <c r="E48" s="37"/>
      <c r="F48" s="66"/>
      <c r="G48" s="37"/>
    </row>
    <row r="49" spans="1:7">
      <c r="A49" s="37"/>
      <c r="B49" s="37"/>
      <c r="C49" s="38"/>
      <c r="D49" s="37"/>
      <c r="E49" s="37"/>
      <c r="F49" s="66"/>
      <c r="G49" s="37"/>
    </row>
    <row r="50" spans="1:7">
      <c r="A50" s="37"/>
      <c r="B50" s="37"/>
      <c r="C50" s="38"/>
      <c r="D50" s="37"/>
      <c r="E50" s="37"/>
      <c r="F50" s="66"/>
      <c r="G50" s="37"/>
    </row>
    <row r="51" spans="1:7">
      <c r="A51" s="37"/>
      <c r="B51" s="37"/>
      <c r="C51" s="38"/>
      <c r="D51" s="37"/>
      <c r="E51" s="37"/>
      <c r="F51" s="66"/>
      <c r="G51" s="37"/>
    </row>
    <row r="52" spans="1:7">
      <c r="A52" s="37"/>
      <c r="B52" s="37"/>
      <c r="C52" s="38"/>
      <c r="D52" s="37"/>
      <c r="E52" s="37"/>
      <c r="F52" s="66"/>
      <c r="G52" s="37"/>
    </row>
    <row r="53" spans="1:7">
      <c r="A53" s="37"/>
      <c r="B53" s="37" t="s">
        <v>34</v>
      </c>
      <c r="C53" s="38"/>
      <c r="D53" s="37"/>
      <c r="E53" s="37"/>
      <c r="F53" s="66"/>
      <c r="G53" s="37"/>
    </row>
    <row r="54" spans="1:7" ht="15.75" thickBot="1">
      <c r="A54" s="59"/>
      <c r="B54" s="59"/>
      <c r="C54" s="60"/>
      <c r="D54" s="59"/>
      <c r="E54" s="59"/>
      <c r="F54" s="65"/>
      <c r="G54" s="37"/>
    </row>
    <row r="102" ht="9.75" customHeight="1"/>
    <row r="103" hidden="1"/>
  </sheetData>
  <sheetProtection password="ED53" sheet="1" objects="1" scenarios="1"/>
  <hyperlinks>
    <hyperlink ref="A9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</dc:creator>
  <cp:lastModifiedBy>pes</cp:lastModifiedBy>
  <cp:lastPrinted>2017-02-19T19:48:32Z</cp:lastPrinted>
  <dcterms:created xsi:type="dcterms:W3CDTF">2017-02-19T15:34:15Z</dcterms:created>
  <dcterms:modified xsi:type="dcterms:W3CDTF">2017-02-26T22:50:04Z</dcterms:modified>
</cp:coreProperties>
</file>